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Keith/Box Sync/F DRIVE/Training/"/>
    </mc:Choice>
  </mc:AlternateContent>
  <bookViews>
    <workbookView xWindow="0" yWindow="460" windowWidth="41960" windowHeight="27360" xr2:uid="{00000000-000D-0000-FFFF-FFFF00000000}"/>
  </bookViews>
  <sheets>
    <sheet name="CASH Patients" sheetId="2" r:id="rId1"/>
    <sheet name="INSURANCE Patients" sheetId="1" r:id="rId2"/>
  </sheets>
  <definedNames>
    <definedName name="DurationOfLoan" localSheetId="0">'CASH Patients'!#REF!</definedName>
    <definedName name="DurationOfLoan">'INSURANCE Patients'!#REF!</definedName>
    <definedName name="FullPrint" localSheetId="0">'CASH Patients'!$A$1:$J$7</definedName>
    <definedName name="FullPrint">'INSURANCE Patients'!$A$1:$J$9</definedName>
    <definedName name="HeaderRow" localSheetId="0">ROW(#REF!)</definedName>
    <definedName name="HeaderRow">ROW(#REF!)</definedName>
    <definedName name="interest" localSheetId="0">#REF!</definedName>
    <definedName name="interest">#REF!</definedName>
    <definedName name="InterestRate" localSheetId="0">'CASH Patients'!$E$6</definedName>
    <definedName name="InterestRate">'INSURANCE Patients'!$E$6</definedName>
    <definedName name="LastRow" localSheetId="0">COUNTIF(#REF!,"&gt;1")+'CASH Patients'!HeaderRow</definedName>
    <definedName name="LastRow">COUNTIF(#REF!,"&gt;1")+HeaderRow</definedName>
    <definedName name="LoanAmount" localSheetId="0">'CASH Patients'!#REF!</definedName>
    <definedName name="LoanAmount">'INSURANCE Patients'!#REF!</definedName>
    <definedName name="LoanIsGood" localSheetId="0">('CASH Patients'!$E$6*'CASH Patients'!#REF!*'CASH Patients'!#REF!)&gt;0</definedName>
    <definedName name="LoanIsGood">('INSURANCE Patients'!$E$6*'INSURANCE Patients'!#REF!*'INSURANCE Patients'!#REF!)&gt;0</definedName>
    <definedName name="LoanStart" localSheetId="0">'CASH Patients'!#REF!</definedName>
    <definedName name="LoanStart">'INSURANCE Patients'!#REF!</definedName>
    <definedName name="MonthlyLoanPayment" localSheetId="0">'CASH Patients'!$J$4</definedName>
    <definedName name="MonthlyLoanPayment">'INSURANCE Patients'!$J$4</definedName>
    <definedName name="NoPaymentsRemaining" localSheetId="0">#REF!</definedName>
    <definedName name="NoPaymentsRemaining">#REF!</definedName>
    <definedName name="PaymentDurationIncreaseDecrease" localSheetId="0">INT(NPER('CASH Patients'!InterestRate/12,-'CASH Patients'!MonthlyLoanPayment*VLOOKUP(PaymentPercentage,PaymentScenarios,2,FALSE),'CASH Patients'!LoanAmount))</definedName>
    <definedName name="PaymentDurationIncreaseDecrease">INT(NPER(InterestRate/12,-MonthlyLoanPayment*VLOOKUP(PaymentPercentage,PaymentScenarios,2,FALSE),LoanAmount))</definedName>
    <definedName name="PercentageIncreaseDecrease" localSheetId="0">1-'CASH Patients'!PaymentDurationIncreaseDecrease/'CASH Patients'!DurationOfLoan</definedName>
    <definedName name="PercentageIncreaseDecrease">1-PaymentDurationIncreaseDecrease/DurationOfLoan</definedName>
    <definedName name="_xlnm.Print_Area" localSheetId="0">'CASH Patients'!$A$1:$K$42</definedName>
    <definedName name="_xlnm.Print_Area" localSheetId="1">'INSURANCE Patients'!$A$1:$K$32</definedName>
    <definedName name="PrintAreaReset" localSheetId="0">OFFSET('CASH Patients'!FullPrint,0,0,'CASH Patients'!LastRow)</definedName>
    <definedName name="PrintAreaReset">OFFSET(FullPrint,0,0,LastRow)</definedName>
    <definedName name="PropertyTaxAmount" localSheetId="0">'CASH Patients'!#REF!</definedName>
    <definedName name="PropertyTaxAmount">'INSURANCE Patients'!#REF!</definedName>
    <definedName name="total_interest_paid" localSheetId="0">'CASH Patients'!#REF!</definedName>
    <definedName name="total_interest_paid">'INSURANCE Patients'!#REF!</definedName>
    <definedName name="total_loan_payment" localSheetId="0">#REF!</definedName>
    <definedName name="total_loan_payment">#REF!</definedName>
    <definedName name="total_payments" localSheetId="0">#REF!</definedName>
    <definedName name="total_payments">#REF!</definedName>
    <definedName name="ValueOfHome" localSheetId="0">'CASH Patients'!$E$4</definedName>
    <definedName name="ValueOfHome">'INSURANCE Patients'!$E$4</definedName>
    <definedName name="ValuesEntered" localSheetId="0">IF('CASH Patients'!LoanAmount*(LEN('CASH Patients'!InterestRate)&gt;0)*'CASH Patients'!DurationOfLoan*'CASH Patients'!LoanStart*(LEN('CASH Patients'!PropertyTaxAmount)&gt;0)&gt;0,1,0)</definedName>
    <definedName name="ValuesEntered">IF(LoanAmount*(LEN(InterestRate)&gt;0)*DurationOfLoan*LoanStart*(LEN(PropertyTaxAmount)&gt;0)&gt;0,1,0)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2" l="1"/>
  <c r="G20" i="2"/>
  <c r="J19" i="2"/>
  <c r="G19" i="2"/>
  <c r="J18" i="2"/>
  <c r="G18" i="2"/>
  <c r="J17" i="2"/>
  <c r="G17" i="2"/>
  <c r="J16" i="2"/>
  <c r="G16" i="2"/>
  <c r="J15" i="2"/>
  <c r="G15" i="2"/>
  <c r="J14" i="2"/>
  <c r="G14" i="2"/>
  <c r="J13" i="2"/>
  <c r="G13" i="2"/>
  <c r="J28" i="2"/>
  <c r="G28" i="2"/>
  <c r="J27" i="2"/>
  <c r="G27" i="2"/>
  <c r="J26" i="2"/>
  <c r="G26" i="2"/>
  <c r="J25" i="2"/>
  <c r="G25" i="2"/>
  <c r="J24" i="2"/>
  <c r="G24" i="2"/>
  <c r="J23" i="2"/>
  <c r="G23" i="2"/>
  <c r="J22" i="2"/>
  <c r="G22" i="2"/>
  <c r="J21" i="2"/>
  <c r="G21" i="2"/>
  <c r="G12" i="2" l="1"/>
  <c r="J12" i="2"/>
  <c r="G29" i="2"/>
  <c r="J29" i="2"/>
  <c r="G30" i="2"/>
  <c r="J30" i="2"/>
  <c r="G31" i="2"/>
  <c r="J31" i="2"/>
  <c r="G32" i="2"/>
  <c r="J32" i="2"/>
  <c r="G33" i="2"/>
  <c r="J33" i="2"/>
  <c r="G34" i="2"/>
  <c r="J34" i="2"/>
  <c r="G35" i="2"/>
  <c r="J35" i="2"/>
  <c r="G36" i="2"/>
  <c r="J36" i="2"/>
  <c r="J11" i="2"/>
  <c r="G11" i="2"/>
  <c r="J10" i="2"/>
  <c r="G10" i="2"/>
  <c r="J9" i="2"/>
  <c r="G9" i="2"/>
  <c r="J10" i="1"/>
  <c r="J16" i="1"/>
  <c r="B30" i="1" s="1"/>
  <c r="G22" i="1"/>
  <c r="G23" i="1"/>
  <c r="J23" i="1" s="1"/>
  <c r="J26" i="1" s="1"/>
  <c r="G24" i="1"/>
  <c r="G20" i="1"/>
  <c r="G21" i="1"/>
  <c r="G26" i="1"/>
  <c r="J22" i="1"/>
  <c r="J24" i="1"/>
  <c r="J20" i="1"/>
  <c r="J21" i="1"/>
  <c r="J12" i="1"/>
  <c r="J11" i="1"/>
  <c r="J13" i="1"/>
  <c r="J25" i="1"/>
  <c r="G25" i="1"/>
  <c r="J14" i="1"/>
  <c r="J15" i="1"/>
  <c r="G40" i="2" l="1"/>
  <c r="B40" i="2"/>
  <c r="H42" i="2" s="1"/>
  <c r="G30" i="1"/>
  <c r="H32" i="1" s="1"/>
</calcChain>
</file>

<file path=xl/sharedStrings.xml><?xml version="1.0" encoding="utf-8"?>
<sst xmlns="http://schemas.openxmlformats.org/spreadsheetml/2006/main" count="57" uniqueCount="35">
  <si>
    <t xml:space="preserve"> </t>
  </si>
  <si>
    <t>Date:</t>
  </si>
  <si>
    <t>Patient Name:</t>
  </si>
  <si>
    <t>Total Number of Treatments:</t>
  </si>
  <si>
    <t>Visits</t>
  </si>
  <si>
    <t>TOTAL</t>
  </si>
  <si>
    <t>With CHUSA</t>
  </si>
  <si>
    <t>Actual Fee</t>
  </si>
  <si>
    <t>Without CHUSA</t>
  </si>
  <si>
    <t>Actual Fee Total</t>
  </si>
  <si>
    <t>FINANCIAL REPORT OF FINDINGS</t>
  </si>
  <si>
    <t>(Minus $49 Membership)</t>
  </si>
  <si>
    <t>Total SAVINGS with ChiroHealthUSA (Minus $49 Membership)</t>
  </si>
  <si>
    <t>CHUSA Fee</t>
  </si>
  <si>
    <t>Deductible</t>
  </si>
  <si>
    <t>Capped Fee</t>
  </si>
  <si>
    <t>CHUSA Fee Total</t>
  </si>
  <si>
    <t>SERVICE TYPE</t>
  </si>
  <si>
    <t>INSURANCE</t>
  </si>
  <si>
    <t># of Visits</t>
  </si>
  <si>
    <t>OUT-OF-POCKET</t>
  </si>
  <si>
    <t>Responsibility</t>
  </si>
  <si>
    <t xml:space="preserve">Patient </t>
  </si>
  <si>
    <t>INSURANCE SUBTOTAL:</t>
  </si>
  <si>
    <t>ACTUAL FEES:</t>
  </si>
  <si>
    <t>ESTIMATED TOTAL FOR TREATMENT</t>
  </si>
  <si>
    <t>CHUSA FEES:</t>
  </si>
  <si>
    <t>BJ Palmer Chiropractic Clinic</t>
  </si>
  <si>
    <t>Inigo Montoya</t>
  </si>
  <si>
    <t>Blue Cross Blue Shield</t>
  </si>
  <si>
    <t>Office Visits</t>
  </si>
  <si>
    <t>Custom Orthotics</t>
  </si>
  <si>
    <t>Pillow</t>
  </si>
  <si>
    <t>New Patient Visit</t>
  </si>
  <si>
    <t>Routine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</si>
</sst>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36">
    <font>
      <sz val="9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4"/>
      <name val="Calibri"/>
      <family val="2"/>
      <scheme val="minor"/>
    </font>
    <font>
      <sz val="10"/>
      <color theme="1" tint="0.34998626667073579"/>
      <name val="Calibri"/>
      <family val="2"/>
      <scheme val="major"/>
    </font>
    <font>
      <sz val="9"/>
      <color theme="1" tint="0.34998626667073579"/>
      <name val="Calibri"/>
      <family val="2"/>
      <scheme val="major"/>
    </font>
    <font>
      <sz val="12"/>
      <color theme="1" tint="0.34998626667073579"/>
      <name val="Calibri"/>
      <family val="2"/>
      <scheme val="minor"/>
    </font>
    <font>
      <b/>
      <sz val="11"/>
      <color theme="0"/>
      <name val="Calibri"/>
      <family val="1"/>
      <scheme val="minor"/>
    </font>
    <font>
      <b/>
      <sz val="11"/>
      <color theme="3"/>
      <name val="Calibri"/>
      <family val="2"/>
      <scheme val="major"/>
    </font>
    <font>
      <sz val="20"/>
      <color theme="4" tint="-0.499984740745262"/>
      <name val="Calibri"/>
      <family val="2"/>
      <scheme val="major"/>
    </font>
    <font>
      <sz val="10"/>
      <color theme="5"/>
      <name val="Calibri"/>
      <family val="2"/>
      <scheme val="major"/>
    </font>
    <font>
      <sz val="12"/>
      <color theme="2"/>
      <name val="Calibri"/>
      <family val="2"/>
      <scheme val="maj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Tahoma"/>
    </font>
    <font>
      <b/>
      <sz val="10"/>
      <color theme="0"/>
      <name val="Tahoma"/>
    </font>
    <font>
      <b/>
      <sz val="12"/>
      <color theme="1" tint="0.34998626667073579"/>
      <name val="Calibri"/>
      <scheme val="minor"/>
    </font>
    <font>
      <sz val="12"/>
      <color theme="1" tint="0.34998626667073579"/>
      <name val="Calibri"/>
      <family val="2"/>
      <scheme val="major"/>
    </font>
    <font>
      <sz val="12"/>
      <color theme="5"/>
      <name val="Calibri"/>
      <family val="2"/>
      <scheme val="major"/>
    </font>
    <font>
      <b/>
      <sz val="12"/>
      <color theme="1" tint="0.34998626667073579"/>
      <name val="Calibri"/>
      <scheme val="major"/>
    </font>
    <font>
      <b/>
      <sz val="12"/>
      <color theme="5"/>
      <name val="Calibri"/>
      <scheme val="major"/>
    </font>
    <font>
      <sz val="14"/>
      <color theme="1" tint="0.34998626667073579"/>
      <name val="Calibri"/>
      <family val="2"/>
      <scheme val="major"/>
    </font>
    <font>
      <b/>
      <sz val="14"/>
      <color theme="0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249977111117893"/>
      <name val="Calibri"/>
      <family val="2"/>
      <scheme val="major"/>
    </font>
    <font>
      <b/>
      <sz val="12"/>
      <color rgb="FFC8513C"/>
      <name val="Calibri"/>
      <scheme val="major"/>
    </font>
    <font>
      <sz val="10"/>
      <color theme="0"/>
      <name val="Calibri"/>
      <family val="2"/>
      <scheme val="minor"/>
    </font>
    <font>
      <sz val="12"/>
      <color rgb="FFFF0000"/>
      <name val="Calibri"/>
      <family val="2"/>
      <scheme val="major"/>
    </font>
    <font>
      <b/>
      <sz val="16"/>
      <color theme="0"/>
      <name val="Calibri"/>
      <family val="2"/>
      <scheme val="minor"/>
    </font>
    <font>
      <sz val="12"/>
      <color rgb="FFC8513C"/>
      <name val="Calibri"/>
      <family val="2"/>
      <scheme val="major"/>
    </font>
    <font>
      <b/>
      <sz val="20"/>
      <color rgb="FF1C8FA7"/>
      <name val="Calibri"/>
      <scheme val="major"/>
    </font>
    <font>
      <b/>
      <sz val="20"/>
      <color rgb="FFC8513C"/>
      <name val="Calibri"/>
      <scheme val="major"/>
    </font>
    <font>
      <b/>
      <sz val="18"/>
      <color rgb="FFC3FF96"/>
      <name val="Calibri"/>
      <family val="2"/>
      <scheme val="minor"/>
    </font>
    <font>
      <b/>
      <sz val="24"/>
      <color rgb="FF1C8FA7"/>
      <name val="Calibri"/>
      <scheme val="major"/>
    </font>
    <font>
      <b/>
      <sz val="24"/>
      <color theme="5"/>
      <name val="Calibri"/>
      <scheme val="major"/>
    </font>
    <font>
      <b/>
      <sz val="24"/>
      <color rgb="FFC8513C"/>
      <name val="Calibri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rgb="FFC8513C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rgb="FFA5A5A5"/>
      </top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2" fillId="0" borderId="1" applyNumberFormat="0" applyFill="0" applyBorder="0" applyProtection="0">
      <alignment horizontal="right" indent="1"/>
    </xf>
    <xf numFmtId="0" fontId="3" fillId="0" borderId="0" applyNumberFormat="0" applyFill="0" applyBorder="0">
      <alignment horizontal="left" indent="1"/>
    </xf>
    <xf numFmtId="0" fontId="6" fillId="2" borderId="0" applyNumberFormat="0">
      <alignment horizontal="center" vertical="top" textRotation="90"/>
    </xf>
    <xf numFmtId="0" fontId="4" fillId="3" borderId="1">
      <alignment horizontal="left" indent="1"/>
    </xf>
    <xf numFmtId="166" fontId="5" fillId="3" borderId="1"/>
    <xf numFmtId="0" fontId="10" fillId="4" borderId="0" applyNumberFormat="0" applyBorder="0" applyAlignment="0" applyProtection="0"/>
    <xf numFmtId="0" fontId="3" fillId="5" borderId="2" applyNumberFormat="0" applyAlignment="0" applyProtection="0"/>
    <xf numFmtId="0" fontId="9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2" fillId="6" borderId="3" applyNumberFormat="0" applyAlignment="0" applyProtection="0"/>
    <xf numFmtId="0" fontId="13" fillId="7" borderId="0" applyNumberFormat="0" applyBorder="0" applyAlignment="0" applyProtection="0"/>
  </cellStyleXfs>
  <cellXfs count="87">
    <xf numFmtId="0" fontId="0" fillId="0" borderId="0" xfId="0"/>
    <xf numFmtId="0" fontId="13" fillId="8" borderId="0" xfId="13" applyFont="1" applyFill="1" applyBorder="1" applyAlignment="1" applyProtection="1"/>
    <xf numFmtId="0" fontId="13" fillId="8" borderId="0" xfId="13" applyFont="1" applyFill="1" applyBorder="1" applyAlignment="1" applyProtection="1">
      <alignment horizontal="center"/>
    </xf>
    <xf numFmtId="0" fontId="5" fillId="0" borderId="0" xfId="0" applyFont="1" applyProtection="1"/>
    <xf numFmtId="0" fontId="13" fillId="8" borderId="0" xfId="13" applyFont="1" applyFill="1" applyBorder="1" applyAlignment="1" applyProtection="1">
      <alignment vertical="top"/>
    </xf>
    <xf numFmtId="0" fontId="13" fillId="8" borderId="0" xfId="13" applyFont="1" applyFill="1" applyBorder="1" applyAlignment="1" applyProtection="1">
      <alignment horizontal="center" vertical="top"/>
    </xf>
    <xf numFmtId="0" fontId="16" fillId="0" borderId="0" xfId="0" applyFont="1" applyProtection="1"/>
    <xf numFmtId="0" fontId="19" fillId="0" borderId="0" xfId="9" applyFont="1" applyFill="1" applyBorder="1" applyAlignment="1" applyProtection="1">
      <alignment horizontal="right"/>
    </xf>
    <xf numFmtId="0" fontId="17" fillId="0" borderId="0" xfId="9" applyFont="1" applyFill="1" applyBorder="1" applyProtection="1"/>
    <xf numFmtId="0" fontId="5" fillId="0" borderId="0" xfId="0" applyFont="1" applyFill="1" applyBorder="1" applyProtection="1"/>
    <xf numFmtId="0" fontId="12" fillId="6" borderId="0" xfId="12" applyFont="1" applyBorder="1" applyProtection="1"/>
    <xf numFmtId="0" fontId="12" fillId="6" borderId="0" xfId="12" applyFont="1" applyBorder="1" applyAlignment="1" applyProtection="1">
      <alignment horizontal="right"/>
    </xf>
    <xf numFmtId="0" fontId="12" fillId="6" borderId="0" xfId="12" applyFont="1" applyBorder="1" applyAlignment="1" applyProtection="1">
      <alignment horizontal="right" wrapText="1"/>
    </xf>
    <xf numFmtId="166" fontId="12" fillId="6" borderId="0" xfId="12" applyNumberFormat="1" applyFont="1" applyBorder="1" applyAlignment="1" applyProtection="1">
      <alignment horizontal="right"/>
    </xf>
    <xf numFmtId="0" fontId="17" fillId="5" borderId="2" xfId="9" applyFont="1" applyProtection="1"/>
    <xf numFmtId="166" fontId="18" fillId="5" borderId="2" xfId="10" applyNumberFormat="1" applyFont="1" applyFill="1" applyProtection="1"/>
    <xf numFmtId="43" fontId="17" fillId="5" borderId="2" xfId="9" applyNumberFormat="1" applyFont="1" applyProtection="1"/>
    <xf numFmtId="166" fontId="20" fillId="0" borderId="0" xfId="10" applyNumberFormat="1" applyFont="1" applyFill="1" applyBorder="1" applyProtection="1"/>
    <xf numFmtId="166" fontId="20" fillId="3" borderId="2" xfId="10" applyNumberFormat="1" applyFont="1" applyFill="1" applyProtection="1"/>
    <xf numFmtId="43" fontId="18" fillId="5" borderId="2" xfId="10" applyNumberFormat="1" applyFont="1" applyFill="1" applyProtection="1"/>
    <xf numFmtId="43" fontId="17" fillId="5" borderId="2" xfId="1" applyNumberFormat="1" applyFont="1" applyFill="1" applyBorder="1" applyProtection="1"/>
    <xf numFmtId="0" fontId="5" fillId="0" borderId="0" xfId="0" applyFont="1" applyAlignment="1" applyProtection="1">
      <alignment horizontal="center"/>
    </xf>
    <xf numFmtId="0" fontId="22" fillId="9" borderId="0" xfId="12" applyFont="1" applyFill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5" borderId="2" xfId="10" applyNumberFormat="1" applyFont="1" applyFill="1" applyProtection="1">
      <protection locked="0"/>
    </xf>
    <xf numFmtId="166" fontId="18" fillId="5" borderId="2" xfId="10" applyNumberFormat="1" applyFont="1" applyFill="1" applyProtection="1">
      <protection locked="0"/>
    </xf>
    <xf numFmtId="43" fontId="17" fillId="5" borderId="2" xfId="9" applyNumberFormat="1" applyFont="1" applyProtection="1">
      <protection locked="0"/>
    </xf>
    <xf numFmtId="0" fontId="18" fillId="5" borderId="2" xfId="10" applyNumberFormat="1" applyFont="1" applyFill="1" applyProtection="1">
      <protection locked="0"/>
    </xf>
    <xf numFmtId="0" fontId="24" fillId="5" borderId="2" xfId="10" applyNumberFormat="1" applyFont="1" applyFill="1" applyAlignment="1" applyProtection="1">
      <alignment horizontal="center"/>
      <protection locked="0"/>
    </xf>
    <xf numFmtId="43" fontId="17" fillId="5" borderId="2" xfId="1" applyNumberFormat="1" applyFont="1" applyFill="1" applyBorder="1" applyProtection="1">
      <protection locked="0"/>
    </xf>
    <xf numFmtId="43" fontId="18" fillId="5" borderId="2" xfId="10" applyNumberFormat="1" applyFont="1" applyFill="1" applyAlignment="1" applyProtection="1">
      <alignment horizontal="left"/>
      <protection locked="0"/>
    </xf>
    <xf numFmtId="0" fontId="26" fillId="9" borderId="0" xfId="12" applyFont="1" applyFill="1" applyBorder="1" applyAlignment="1" applyProtection="1">
      <alignment vertical="center"/>
    </xf>
    <xf numFmtId="0" fontId="5" fillId="0" borderId="5" xfId="0" applyFont="1" applyBorder="1" applyProtection="1"/>
    <xf numFmtId="0" fontId="16" fillId="0" borderId="6" xfId="0" applyFont="1" applyBorder="1" applyProtection="1"/>
    <xf numFmtId="0" fontId="19" fillId="0" borderId="6" xfId="9" applyFont="1" applyFill="1" applyBorder="1" applyAlignment="1" applyProtection="1">
      <alignment horizontal="right"/>
    </xf>
    <xf numFmtId="0" fontId="17" fillId="0" borderId="6" xfId="9" applyFont="1" applyFill="1" applyBorder="1" applyProtection="1"/>
    <xf numFmtId="0" fontId="16" fillId="0" borderId="0" xfId="0" applyFont="1" applyBorder="1" applyProtection="1"/>
    <xf numFmtId="0" fontId="21" fillId="0" borderId="8" xfId="9" applyFont="1" applyFill="1" applyBorder="1" applyAlignment="1" applyProtection="1">
      <alignment horizontal="center" vertical="center"/>
      <protection locked="0"/>
    </xf>
    <xf numFmtId="0" fontId="21" fillId="0" borderId="0" xfId="9" applyFont="1" applyFill="1" applyBorder="1" applyProtection="1"/>
    <xf numFmtId="0" fontId="21" fillId="0" borderId="5" xfId="9" applyFont="1" applyFill="1" applyBorder="1" applyProtection="1"/>
    <xf numFmtId="14" fontId="21" fillId="0" borderId="0" xfId="10" applyNumberFormat="1" applyFont="1" applyFill="1" applyBorder="1" applyProtection="1"/>
    <xf numFmtId="0" fontId="27" fillId="5" borderId="2" xfId="10" applyNumberFormat="1" applyFont="1" applyFill="1" applyProtection="1">
      <protection locked="0"/>
    </xf>
    <xf numFmtId="166" fontId="27" fillId="5" borderId="2" xfId="10" applyNumberFormat="1" applyFont="1" applyFill="1" applyProtection="1"/>
    <xf numFmtId="43" fontId="27" fillId="5" borderId="2" xfId="9" applyNumberFormat="1" applyFont="1" applyProtection="1">
      <protection locked="0"/>
    </xf>
    <xf numFmtId="43" fontId="27" fillId="5" borderId="2" xfId="9" applyNumberFormat="1" applyFont="1" applyProtection="1"/>
    <xf numFmtId="8" fontId="5" fillId="0" borderId="0" xfId="0" applyNumberFormat="1" applyFont="1" applyAlignment="1" applyProtection="1">
      <alignment horizontal="right"/>
    </xf>
    <xf numFmtId="166" fontId="13" fillId="8" borderId="0" xfId="13" applyNumberFormat="1" applyFont="1" applyFill="1" applyAlignment="1" applyProtection="1">
      <alignment horizontal="center" vertical="top" textRotation="90"/>
    </xf>
    <xf numFmtId="0" fontId="13" fillId="8" borderId="0" xfId="13" applyFont="1" applyFill="1" applyAlignment="1" applyProtection="1">
      <alignment horizontal="center" vertical="top" textRotation="90"/>
    </xf>
    <xf numFmtId="0" fontId="17" fillId="5" borderId="2" xfId="9" applyFont="1" applyProtection="1">
      <protection locked="0"/>
    </xf>
    <xf numFmtId="14" fontId="21" fillId="0" borderId="7" xfId="10" applyNumberFormat="1" applyFont="1" applyFill="1" applyBorder="1" applyAlignment="1" applyProtection="1">
      <alignment horizontal="center"/>
      <protection locked="0"/>
    </xf>
    <xf numFmtId="43" fontId="29" fillId="5" borderId="2" xfId="1" applyNumberFormat="1" applyFont="1" applyFill="1" applyBorder="1" applyProtection="1"/>
    <xf numFmtId="0" fontId="12" fillId="6" borderId="0" xfId="12" applyFont="1" applyBorder="1" applyAlignment="1" applyProtection="1">
      <alignment vertical="center"/>
    </xf>
    <xf numFmtId="0" fontId="28" fillId="6" borderId="0" xfId="12" applyFont="1" applyBorder="1" applyAlignment="1" applyProtection="1">
      <alignment vertical="center"/>
    </xf>
    <xf numFmtId="166" fontId="20" fillId="3" borderId="2" xfId="10" applyNumberFormat="1" applyFont="1" applyFill="1" applyAlignment="1" applyProtection="1">
      <alignment vertical="center"/>
    </xf>
    <xf numFmtId="165" fontId="20" fillId="3" borderId="2" xfId="10" applyNumberFormat="1" applyFont="1" applyFill="1" applyAlignment="1" applyProtection="1">
      <alignment vertical="center"/>
    </xf>
    <xf numFmtId="165" fontId="25" fillId="3" borderId="2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165" fontId="19" fillId="3" borderId="2" xfId="1" applyNumberFormat="1" applyFont="1" applyFill="1" applyBorder="1" applyAlignment="1" applyProtection="1">
      <alignment vertical="center"/>
    </xf>
    <xf numFmtId="166" fontId="34" fillId="0" borderId="0" xfId="10" applyNumberFormat="1" applyFont="1" applyFill="1" applyBorder="1" applyAlignment="1" applyProtection="1">
      <alignment vertical="center"/>
    </xf>
    <xf numFmtId="44" fontId="21" fillId="0" borderId="7" xfId="10" applyNumberFormat="1" applyFont="1" applyFill="1" applyBorder="1" applyAlignment="1" applyProtection="1">
      <alignment horizontal="center"/>
      <protection locked="0"/>
    </xf>
    <xf numFmtId="166" fontId="13" fillId="8" borderId="0" xfId="13" applyNumberFormat="1" applyFont="1" applyFill="1" applyAlignment="1" applyProtection="1">
      <alignment horizontal="center" vertical="top" textRotation="90"/>
    </xf>
    <xf numFmtId="0" fontId="13" fillId="8" borderId="0" xfId="13" applyFont="1" applyFill="1" applyAlignment="1" applyProtection="1">
      <alignment horizontal="center" vertical="top" textRotation="90"/>
    </xf>
    <xf numFmtId="0" fontId="17" fillId="5" borderId="4" xfId="9" applyFont="1" applyBorder="1" applyProtection="1">
      <protection locked="0"/>
    </xf>
    <xf numFmtId="166" fontId="18" fillId="5" borderId="4" xfId="10" applyNumberFormat="1" applyFont="1" applyFill="1" applyBorder="1" applyProtection="1">
      <protection locked="0"/>
    </xf>
    <xf numFmtId="165" fontId="32" fillId="9" borderId="0" xfId="12" applyNumberFormat="1" applyFont="1" applyFill="1" applyBorder="1" applyAlignment="1" applyProtection="1">
      <alignment vertical="center"/>
    </xf>
    <xf numFmtId="0" fontId="28" fillId="6" borderId="0" xfId="12" applyFont="1" applyBorder="1" applyAlignment="1" applyProtection="1">
      <alignment horizontal="center" vertical="center"/>
    </xf>
    <xf numFmtId="0" fontId="30" fillId="5" borderId="13" xfId="9" applyFont="1" applyBorder="1" applyAlignment="1" applyProtection="1">
      <alignment horizontal="center"/>
    </xf>
    <xf numFmtId="0" fontId="31" fillId="5" borderId="13" xfId="9" applyFont="1" applyBorder="1" applyAlignment="1" applyProtection="1">
      <alignment horizontal="center"/>
    </xf>
    <xf numFmtId="165" fontId="33" fillId="5" borderId="2" xfId="9" applyNumberFormat="1" applyFont="1" applyAlignment="1" applyProtection="1">
      <alignment horizontal="center" vertical="center"/>
    </xf>
    <xf numFmtId="0" fontId="33" fillId="5" borderId="2" xfId="9" applyFont="1" applyAlignment="1" applyProtection="1">
      <alignment horizontal="center" vertical="center"/>
    </xf>
    <xf numFmtId="165" fontId="35" fillId="5" borderId="2" xfId="9" applyNumberFormat="1" applyFont="1" applyAlignment="1" applyProtection="1">
      <alignment horizontal="center" vertical="center"/>
    </xf>
    <xf numFmtId="0" fontId="35" fillId="5" borderId="2" xfId="9" applyFont="1" applyAlignment="1" applyProtection="1">
      <alignment horizontal="center" vertical="center"/>
    </xf>
    <xf numFmtId="0" fontId="14" fillId="8" borderId="0" xfId="13" applyNumberFormat="1" applyFont="1" applyFill="1" applyBorder="1" applyAlignment="1" applyProtection="1">
      <protection locked="0"/>
    </xf>
    <xf numFmtId="0" fontId="13" fillId="8" borderId="0" xfId="13" applyFont="1" applyFill="1" applyAlignment="1" applyProtection="1">
      <alignment horizontal="center" vertical="top" textRotation="90"/>
    </xf>
    <xf numFmtId="0" fontId="15" fillId="8" borderId="0" xfId="13" applyNumberFormat="1" applyFont="1" applyFill="1" applyBorder="1" applyAlignment="1" applyProtection="1">
      <alignment horizontal="left" vertical="top"/>
    </xf>
    <xf numFmtId="166" fontId="13" fillId="8" borderId="0" xfId="13" applyNumberFormat="1" applyFont="1" applyFill="1" applyAlignment="1" applyProtection="1">
      <alignment horizontal="center" vertical="top" textRotation="90"/>
    </xf>
    <xf numFmtId="0" fontId="21" fillId="0" borderId="9" xfId="9" applyFont="1" applyFill="1" applyBorder="1" applyProtection="1">
      <protection locked="0"/>
    </xf>
    <xf numFmtId="0" fontId="21" fillId="0" borderId="10" xfId="9" applyFont="1" applyFill="1" applyBorder="1" applyProtection="1">
      <protection locked="0"/>
    </xf>
    <xf numFmtId="0" fontId="21" fillId="0" borderId="11" xfId="9" applyFont="1" applyFill="1" applyBorder="1" applyProtection="1">
      <protection locked="0"/>
    </xf>
    <xf numFmtId="0" fontId="16" fillId="0" borderId="12" xfId="0" applyFont="1" applyBorder="1" applyAlignment="1" applyProtection="1">
      <alignment horizontal="right"/>
    </xf>
    <xf numFmtId="0" fontId="16" fillId="0" borderId="0" xfId="0" applyFont="1" applyAlignment="1" applyProtection="1">
      <alignment horizontal="right"/>
    </xf>
    <xf numFmtId="0" fontId="17" fillId="5" borderId="2" xfId="9" applyFont="1" applyProtection="1">
      <protection locked="0"/>
    </xf>
    <xf numFmtId="0" fontId="27" fillId="5" borderId="4" xfId="9" applyFont="1" applyBorder="1" applyProtection="1">
      <protection locked="0"/>
    </xf>
    <xf numFmtId="0" fontId="17" fillId="5" borderId="4" xfId="9" applyNumberFormat="1" applyFont="1" applyBorder="1" applyProtection="1">
      <protection locked="0"/>
    </xf>
    <xf numFmtId="44" fontId="25" fillId="3" borderId="4" xfId="1" applyNumberFormat="1" applyFont="1" applyFill="1" applyBorder="1" applyAlignment="1" applyProtection="1">
      <alignment horizontal="right" vertical="center"/>
    </xf>
    <xf numFmtId="166" fontId="19" fillId="3" borderId="4" xfId="10" applyNumberFormat="1" applyFont="1" applyFill="1" applyBorder="1" applyAlignment="1" applyProtection="1">
      <alignment horizontal="right" vertical="center"/>
    </xf>
    <xf numFmtId="166" fontId="20" fillId="3" borderId="4" xfId="10" applyNumberFormat="1" applyFont="1" applyFill="1" applyBorder="1" applyAlignment="1" applyProtection="1">
      <alignment horizontal="right" vertical="center"/>
    </xf>
  </cellXfs>
  <cellStyles count="14">
    <cellStyle name="Accent3" xfId="13" builtinId="37"/>
    <cellStyle name="Calculator Labels" xfId="4" xr:uid="{00000000-0005-0000-0000-000001000000}"/>
    <cellStyle name="Check Cell" xfId="12" builtinId="23"/>
    <cellStyle name="Currency" xfId="1" builtinId="4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 Data" xfId="3" xr:uid="{00000000-0005-0000-0000-000008000000}"/>
    <cellStyle name="Key Stats Data" xfId="7" xr:uid="{00000000-0005-0000-0000-000009000000}"/>
    <cellStyle name="Key Stats Label" xfId="6" xr:uid="{00000000-0005-0000-0000-00000A000000}"/>
    <cellStyle name="Normal" xfId="0" builtinId="0" customBuiltin="1"/>
    <cellStyle name="Rotated Labels" xfId="5" xr:uid="{00000000-0005-0000-0000-00000C000000}"/>
    <cellStyle name="Title" xfId="2" builtinId="15" customBuiltin="1"/>
  </cellStyles>
  <dxfs count="2">
    <dxf>
      <font>
        <color theme="5"/>
      </font>
      <fill>
        <patternFill patternType="solid">
          <bgColor theme="2"/>
        </patternFill>
      </fill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Mortgage calculator" defaultPivotStyle="PivotStyleLight16">
    <tableStyle name="Mortgage calculator" pivot="0" count="2" xr9:uid="{00000000-0011-0000-FFFF-FFFF00000000}">
      <tableStyleElement type="wholeTable" dxfId="1"/>
      <tableStyleElement type="lastColumn" dxfId="0"/>
    </tableStyle>
  </tableStyles>
  <colors>
    <mruColors>
      <color rgb="FFA5A5A5"/>
      <color rgb="FFC3FF96"/>
      <color rgb="FFC8513C"/>
      <color rgb="FF1C8FA7"/>
      <color rgb="FFB2FB67"/>
      <color rgb="FFACF462"/>
      <color rgb="FFCB503D"/>
      <color rgb="FFFF7F20"/>
      <color rgb="FF849E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330200</xdr:colOff>
      <xdr:row>0</xdr:row>
      <xdr:rowOff>0</xdr:rowOff>
    </xdr:from>
    <xdr:to>
      <xdr:col>11</xdr:col>
      <xdr:colOff>19050</xdr:colOff>
      <xdr:row>1</xdr:row>
      <xdr:rowOff>273050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31F1E57-57D0-9246-927C-2E1DA6F96856}"/>
            </a:ext>
          </a:extLst>
        </xdr:cNvPr>
        <xdr:cNvSpPr/>
      </xdr:nvSpPr>
      <xdr:spPr>
        <a:xfrm>
          <a:off x="2806700" y="0"/>
          <a:ext cx="4324350" cy="55245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92000">
              <a:srgbClr val="C8513C"/>
            </a:gs>
            <a:gs pos="61000">
              <a:schemeClr val="bg1"/>
            </a:gs>
            <a:gs pos="100000">
              <a:srgbClr val="C8513C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454923</xdr:colOff>
      <xdr:row>0</xdr:row>
      <xdr:rowOff>91659</xdr:rowOff>
    </xdr:from>
    <xdr:to>
      <xdr:col>9</xdr:col>
      <xdr:colOff>972557</xdr:colOff>
      <xdr:row>1</xdr:row>
      <xdr:rowOff>218456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753E16-CD64-E54C-B786-BD0DF975D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0623" y="91659"/>
          <a:ext cx="2714734" cy="406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330200</xdr:colOff>
      <xdr:row>0</xdr:row>
      <xdr:rowOff>0</xdr:rowOff>
    </xdr:from>
    <xdr:to>
      <xdr:col>11</xdr:col>
      <xdr:colOff>19050</xdr:colOff>
      <xdr:row>1</xdr:row>
      <xdr:rowOff>273050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06700" y="0"/>
          <a:ext cx="3879850" cy="55245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92000">
              <a:srgbClr val="C8513C"/>
            </a:gs>
            <a:gs pos="61000">
              <a:schemeClr val="bg1"/>
            </a:gs>
            <a:gs pos="100000">
              <a:srgbClr val="C8513C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454923</xdr:colOff>
      <xdr:row>0</xdr:row>
      <xdr:rowOff>91659</xdr:rowOff>
    </xdr:from>
    <xdr:to>
      <xdr:col>9</xdr:col>
      <xdr:colOff>972557</xdr:colOff>
      <xdr:row>1</xdr:row>
      <xdr:rowOff>218456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6623" y="91659"/>
          <a:ext cx="2714734" cy="406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FA6B3-89D0-FA46-86BA-7A4021558F46}">
  <sheetPr>
    <tabColor theme="4"/>
    <pageSetUpPr autoPageBreaks="0" fitToPage="1"/>
  </sheetPr>
  <dimension ref="A1:K42"/>
  <sheetViews>
    <sheetView showGridLines="0" tabSelected="1" zoomScale="200" zoomScaleNormal="200" zoomScalePageLayoutView="200" workbookViewId="0">
      <selection activeCell="C4" sqref="C4:G4"/>
    </sheetView>
  </sheetViews>
  <sheetFormatPr baseColWidth="10" defaultColWidth="9" defaultRowHeight="16"/>
  <cols>
    <col min="1" max="1" width="1.796875" style="3" customWidth="1"/>
    <col min="2" max="2" width="15.59765625" style="21" customWidth="1"/>
    <col min="3" max="3" width="14.59765625" style="3" customWidth="1"/>
    <col min="4" max="4" width="7" style="3" customWidth="1"/>
    <col min="5" max="5" width="17.3984375" style="3" customWidth="1"/>
    <col min="6" max="6" width="1.796875" style="3" customWidth="1"/>
    <col min="7" max="7" width="17.3984375" style="3" customWidth="1"/>
    <col min="8" max="8" width="15.796875" style="3" customWidth="1"/>
    <col min="9" max="9" width="1.3984375" style="3" customWidth="1"/>
    <col min="10" max="10" width="17.3984375" style="21" customWidth="1"/>
    <col min="11" max="11" width="1.796875" style="3" customWidth="1"/>
    <col min="12" max="16384" width="9" style="3"/>
  </cols>
  <sheetData>
    <row r="1" spans="1:11" ht="22.5" customHeight="1">
      <c r="A1" s="1"/>
      <c r="B1" s="72" t="s">
        <v>27</v>
      </c>
      <c r="C1" s="72"/>
      <c r="D1" s="72"/>
      <c r="E1" s="72"/>
      <c r="F1" s="1" t="s">
        <v>11</v>
      </c>
      <c r="G1" s="73"/>
      <c r="H1" s="73"/>
      <c r="I1" s="61"/>
      <c r="J1" s="2"/>
      <c r="K1" s="1" t="s">
        <v>0</v>
      </c>
    </row>
    <row r="2" spans="1:11" ht="23.25" customHeight="1">
      <c r="A2" s="4"/>
      <c r="B2" s="74" t="s">
        <v>10</v>
      </c>
      <c r="C2" s="74"/>
      <c r="D2" s="74"/>
      <c r="E2" s="74"/>
      <c r="F2" s="74"/>
      <c r="G2" s="75"/>
      <c r="H2" s="75"/>
      <c r="I2" s="60"/>
      <c r="J2" s="5"/>
      <c r="K2" s="4"/>
    </row>
    <row r="3" spans="1:11" ht="8" customHeight="1">
      <c r="B3" s="3"/>
      <c r="C3" s="32"/>
      <c r="D3" s="32"/>
      <c r="E3" s="32"/>
      <c r="F3" s="32"/>
      <c r="G3" s="32"/>
      <c r="J3" s="32"/>
    </row>
    <row r="4" spans="1:11" ht="19">
      <c r="B4" s="33" t="s">
        <v>2</v>
      </c>
      <c r="C4" s="76" t="s">
        <v>28</v>
      </c>
      <c r="D4" s="77"/>
      <c r="E4" s="77"/>
      <c r="F4" s="77"/>
      <c r="G4" s="78"/>
      <c r="H4" s="7" t="s">
        <v>1</v>
      </c>
      <c r="I4" s="34"/>
      <c r="J4" s="49">
        <v>42887</v>
      </c>
    </row>
    <row r="5" spans="1:11" ht="7" customHeight="1">
      <c r="B5" s="36"/>
      <c r="C5" s="38"/>
      <c r="D5" s="39"/>
      <c r="E5" s="38"/>
      <c r="F5" s="38"/>
      <c r="G5" s="38"/>
      <c r="H5" s="7"/>
      <c r="I5" s="7"/>
      <c r="J5" s="40"/>
    </row>
    <row r="6" spans="1:11" ht="19">
      <c r="B6" s="6" t="s">
        <v>3</v>
      </c>
      <c r="C6" s="35"/>
      <c r="D6" s="37">
        <v>20</v>
      </c>
      <c r="E6" s="79"/>
      <c r="F6" s="80"/>
      <c r="J6" s="3"/>
    </row>
    <row r="7" spans="1:11" ht="10" customHeight="1">
      <c r="B7" s="3"/>
      <c r="J7" s="3"/>
    </row>
    <row r="8" spans="1:11" ht="15" customHeight="1">
      <c r="A8" s="10"/>
      <c r="B8" s="10" t="s">
        <v>17</v>
      </c>
      <c r="C8" s="10"/>
      <c r="D8" s="10" t="s">
        <v>4</v>
      </c>
      <c r="E8" s="11" t="s">
        <v>7</v>
      </c>
      <c r="F8" s="11"/>
      <c r="G8" s="12" t="s">
        <v>9</v>
      </c>
      <c r="H8" s="11" t="s">
        <v>13</v>
      </c>
      <c r="I8" s="11"/>
      <c r="J8" s="13" t="s">
        <v>16</v>
      </c>
      <c r="K8" s="10"/>
    </row>
    <row r="9" spans="1:11" ht="16.5" customHeight="1">
      <c r="A9" s="14"/>
      <c r="B9" s="62" t="s">
        <v>33</v>
      </c>
      <c r="C9" s="62"/>
      <c r="D9" s="28">
        <v>1</v>
      </c>
      <c r="E9" s="26">
        <v>125</v>
      </c>
      <c r="F9" s="19"/>
      <c r="G9" s="19">
        <f>(D9*E9)</f>
        <v>125</v>
      </c>
      <c r="H9" s="29">
        <v>50</v>
      </c>
      <c r="I9" s="20"/>
      <c r="J9" s="50">
        <f>(D9*H9)</f>
        <v>50</v>
      </c>
      <c r="K9" s="14"/>
    </row>
    <row r="10" spans="1:11" ht="16.5" customHeight="1">
      <c r="A10" s="14"/>
      <c r="B10" s="62" t="s">
        <v>34</v>
      </c>
      <c r="C10" s="62"/>
      <c r="D10" s="28">
        <v>19</v>
      </c>
      <c r="E10" s="26">
        <v>150</v>
      </c>
      <c r="F10" s="19"/>
      <c r="G10" s="19">
        <f t="shared" ref="G10:G30" si="0">(D10*E10)</f>
        <v>2850</v>
      </c>
      <c r="H10" s="29">
        <v>100</v>
      </c>
      <c r="I10" s="20"/>
      <c r="J10" s="50">
        <f t="shared" ref="J10:J30" si="1">(D10*H10)</f>
        <v>1900</v>
      </c>
      <c r="K10" s="14"/>
    </row>
    <row r="11" spans="1:11" ht="16.5" customHeight="1">
      <c r="A11" s="14"/>
      <c r="B11" s="62" t="s">
        <v>31</v>
      </c>
      <c r="C11" s="62"/>
      <c r="D11" s="28">
        <v>1</v>
      </c>
      <c r="E11" s="26">
        <v>350</v>
      </c>
      <c r="F11" s="19"/>
      <c r="G11" s="19">
        <f t="shared" si="0"/>
        <v>350</v>
      </c>
      <c r="H11" s="29">
        <v>175</v>
      </c>
      <c r="I11" s="20"/>
      <c r="J11" s="50">
        <f t="shared" si="1"/>
        <v>175</v>
      </c>
      <c r="K11" s="14"/>
    </row>
    <row r="12" spans="1:11" ht="16.5" customHeight="1">
      <c r="A12" s="14"/>
      <c r="B12" s="62" t="s">
        <v>32</v>
      </c>
      <c r="C12" s="62"/>
      <c r="D12" s="28">
        <v>1</v>
      </c>
      <c r="E12" s="26">
        <v>125</v>
      </c>
      <c r="F12" s="19"/>
      <c r="G12" s="19">
        <f t="shared" si="0"/>
        <v>125</v>
      </c>
      <c r="H12" s="29">
        <v>65</v>
      </c>
      <c r="I12" s="20"/>
      <c r="J12" s="50">
        <f t="shared" si="1"/>
        <v>65</v>
      </c>
      <c r="K12" s="14"/>
    </row>
    <row r="13" spans="1:11" ht="16.5" customHeight="1">
      <c r="A13" s="14"/>
      <c r="B13" s="62"/>
      <c r="C13" s="62"/>
      <c r="D13" s="28"/>
      <c r="E13" s="26"/>
      <c r="F13" s="19"/>
      <c r="G13" s="19">
        <f t="shared" ref="G13:G14" si="2">(D13*E13)</f>
        <v>0</v>
      </c>
      <c r="H13" s="29"/>
      <c r="I13" s="20"/>
      <c r="J13" s="50">
        <f t="shared" ref="J13:J14" si="3">(D13*H13)</f>
        <v>0</v>
      </c>
      <c r="K13" s="14"/>
    </row>
    <row r="14" spans="1:11" ht="16.5" customHeight="1">
      <c r="A14" s="15"/>
      <c r="B14" s="63"/>
      <c r="C14" s="63"/>
      <c r="D14" s="25"/>
      <c r="E14" s="30"/>
      <c r="F14" s="19"/>
      <c r="G14" s="19">
        <f t="shared" si="2"/>
        <v>0</v>
      </c>
      <c r="H14" s="29"/>
      <c r="I14" s="20"/>
      <c r="J14" s="50">
        <f t="shared" si="3"/>
        <v>0</v>
      </c>
      <c r="K14" s="15"/>
    </row>
    <row r="15" spans="1:11" ht="16.5" customHeight="1">
      <c r="A15" s="14"/>
      <c r="B15" s="62"/>
      <c r="C15" s="62"/>
      <c r="D15" s="28"/>
      <c r="E15" s="26"/>
      <c r="F15" s="19"/>
      <c r="G15" s="19">
        <f>(D15*E15)</f>
        <v>0</v>
      </c>
      <c r="H15" s="29"/>
      <c r="I15" s="20"/>
      <c r="J15" s="50">
        <f>(D15*H15)</f>
        <v>0</v>
      </c>
      <c r="K15" s="14"/>
    </row>
    <row r="16" spans="1:11" ht="16.5" customHeight="1">
      <c r="A16" s="14"/>
      <c r="B16" s="62"/>
      <c r="C16" s="62"/>
      <c r="D16" s="28"/>
      <c r="E16" s="26"/>
      <c r="F16" s="19"/>
      <c r="G16" s="19">
        <f t="shared" ref="G16:G20" si="4">(D16*E16)</f>
        <v>0</v>
      </c>
      <c r="H16" s="29"/>
      <c r="I16" s="20"/>
      <c r="J16" s="50">
        <f t="shared" ref="J16:J20" si="5">(D16*H16)</f>
        <v>0</v>
      </c>
      <c r="K16" s="14"/>
    </row>
    <row r="17" spans="1:11" ht="16.5" customHeight="1">
      <c r="A17" s="14"/>
      <c r="B17" s="62"/>
      <c r="C17" s="62"/>
      <c r="D17" s="28"/>
      <c r="E17" s="26"/>
      <c r="F17" s="19"/>
      <c r="G17" s="19">
        <f t="shared" si="4"/>
        <v>0</v>
      </c>
      <c r="H17" s="29"/>
      <c r="I17" s="20"/>
      <c r="J17" s="50">
        <f t="shared" si="5"/>
        <v>0</v>
      </c>
      <c r="K17" s="14"/>
    </row>
    <row r="18" spans="1:11" ht="16.5" customHeight="1">
      <c r="A18" s="14"/>
      <c r="B18" s="62"/>
      <c r="C18" s="62"/>
      <c r="D18" s="28"/>
      <c r="E18" s="26"/>
      <c r="F18" s="19"/>
      <c r="G18" s="19">
        <f t="shared" si="4"/>
        <v>0</v>
      </c>
      <c r="H18" s="29"/>
      <c r="I18" s="20"/>
      <c r="J18" s="50">
        <f t="shared" si="5"/>
        <v>0</v>
      </c>
      <c r="K18" s="14"/>
    </row>
    <row r="19" spans="1:11" ht="16.5" customHeight="1">
      <c r="A19" s="14"/>
      <c r="B19" s="62"/>
      <c r="C19" s="62"/>
      <c r="D19" s="28"/>
      <c r="E19" s="26"/>
      <c r="F19" s="19"/>
      <c r="G19" s="19">
        <f t="shared" si="4"/>
        <v>0</v>
      </c>
      <c r="H19" s="29"/>
      <c r="I19" s="20"/>
      <c r="J19" s="50">
        <f t="shared" si="5"/>
        <v>0</v>
      </c>
      <c r="K19" s="14"/>
    </row>
    <row r="20" spans="1:11" ht="16.5" customHeight="1">
      <c r="A20" s="15"/>
      <c r="B20" s="63"/>
      <c r="C20" s="63"/>
      <c r="D20" s="25"/>
      <c r="E20" s="30"/>
      <c r="F20" s="19"/>
      <c r="G20" s="19">
        <f t="shared" si="4"/>
        <v>0</v>
      </c>
      <c r="H20" s="29"/>
      <c r="I20" s="20"/>
      <c r="J20" s="50">
        <f t="shared" si="5"/>
        <v>0</v>
      </c>
      <c r="K20" s="15"/>
    </row>
    <row r="21" spans="1:11" ht="16.5" customHeight="1">
      <c r="A21" s="14"/>
      <c r="B21" s="62"/>
      <c r="C21" s="62"/>
      <c r="D21" s="28"/>
      <c r="E21" s="26"/>
      <c r="F21" s="19"/>
      <c r="G21" s="19">
        <f t="shared" ref="G21:G22" si="6">(D21*E21)</f>
        <v>0</v>
      </c>
      <c r="H21" s="29"/>
      <c r="I21" s="20"/>
      <c r="J21" s="50">
        <f t="shared" ref="J21:J22" si="7">(D21*H21)</f>
        <v>0</v>
      </c>
      <c r="K21" s="14"/>
    </row>
    <row r="22" spans="1:11" ht="16.5" customHeight="1">
      <c r="A22" s="15"/>
      <c r="B22" s="63"/>
      <c r="C22" s="63"/>
      <c r="D22" s="25"/>
      <c r="E22" s="30"/>
      <c r="F22" s="19"/>
      <c r="G22" s="19">
        <f t="shared" si="6"/>
        <v>0</v>
      </c>
      <c r="H22" s="29"/>
      <c r="I22" s="20"/>
      <c r="J22" s="50">
        <f t="shared" si="7"/>
        <v>0</v>
      </c>
      <c r="K22" s="15"/>
    </row>
    <row r="23" spans="1:11" ht="16.5" customHeight="1">
      <c r="A23" s="14"/>
      <c r="B23" s="62"/>
      <c r="C23" s="62"/>
      <c r="D23" s="28"/>
      <c r="E23" s="26"/>
      <c r="F23" s="19"/>
      <c r="G23" s="19">
        <f>(D23*E23)</f>
        <v>0</v>
      </c>
      <c r="H23" s="29"/>
      <c r="I23" s="20"/>
      <c r="J23" s="50">
        <f>(D23*H23)</f>
        <v>0</v>
      </c>
      <c r="K23" s="14"/>
    </row>
    <row r="24" spans="1:11" ht="16.5" customHeight="1">
      <c r="A24" s="14"/>
      <c r="B24" s="62"/>
      <c r="C24" s="62"/>
      <c r="D24" s="28"/>
      <c r="E24" s="26"/>
      <c r="F24" s="19"/>
      <c r="G24" s="19">
        <f t="shared" ref="G24:G28" si="8">(D24*E24)</f>
        <v>0</v>
      </c>
      <c r="H24" s="29"/>
      <c r="I24" s="20"/>
      <c r="J24" s="50">
        <f t="shared" ref="J24:J28" si="9">(D24*H24)</f>
        <v>0</v>
      </c>
      <c r="K24" s="14"/>
    </row>
    <row r="25" spans="1:11" ht="16.5" customHeight="1">
      <c r="A25" s="14"/>
      <c r="B25" s="62"/>
      <c r="C25" s="62"/>
      <c r="D25" s="28"/>
      <c r="E25" s="26"/>
      <c r="F25" s="19"/>
      <c r="G25" s="19">
        <f t="shared" si="8"/>
        <v>0</v>
      </c>
      <c r="H25" s="29"/>
      <c r="I25" s="20"/>
      <c r="J25" s="50">
        <f t="shared" si="9"/>
        <v>0</v>
      </c>
      <c r="K25" s="14"/>
    </row>
    <row r="26" spans="1:11" ht="16.5" customHeight="1">
      <c r="A26" s="14"/>
      <c r="B26" s="62"/>
      <c r="C26" s="62"/>
      <c r="D26" s="28"/>
      <c r="E26" s="26"/>
      <c r="F26" s="19"/>
      <c r="G26" s="19">
        <f t="shared" si="8"/>
        <v>0</v>
      </c>
      <c r="H26" s="29"/>
      <c r="I26" s="20"/>
      <c r="J26" s="50">
        <f t="shared" si="9"/>
        <v>0</v>
      </c>
      <c r="K26" s="14"/>
    </row>
    <row r="27" spans="1:11" ht="16.5" customHeight="1">
      <c r="A27" s="14"/>
      <c r="B27" s="62"/>
      <c r="C27" s="62"/>
      <c r="D27" s="28"/>
      <c r="E27" s="26"/>
      <c r="F27" s="19"/>
      <c r="G27" s="19">
        <f t="shared" si="8"/>
        <v>0</v>
      </c>
      <c r="H27" s="29"/>
      <c r="I27" s="20"/>
      <c r="J27" s="50">
        <f t="shared" si="9"/>
        <v>0</v>
      </c>
      <c r="K27" s="14"/>
    </row>
    <row r="28" spans="1:11" ht="16.5" customHeight="1">
      <c r="A28" s="15"/>
      <c r="B28" s="63"/>
      <c r="C28" s="63"/>
      <c r="D28" s="25"/>
      <c r="E28" s="30"/>
      <c r="F28" s="19"/>
      <c r="G28" s="19">
        <f t="shared" si="8"/>
        <v>0</v>
      </c>
      <c r="H28" s="29"/>
      <c r="I28" s="20"/>
      <c r="J28" s="50">
        <f t="shared" si="9"/>
        <v>0</v>
      </c>
      <c r="K28" s="15"/>
    </row>
    <row r="29" spans="1:11" ht="16.5" customHeight="1">
      <c r="A29" s="14"/>
      <c r="B29" s="62"/>
      <c r="C29" s="62"/>
      <c r="D29" s="28"/>
      <c r="E29" s="26"/>
      <c r="F29" s="19"/>
      <c r="G29" s="19">
        <f t="shared" si="0"/>
        <v>0</v>
      </c>
      <c r="H29" s="29"/>
      <c r="I29" s="20"/>
      <c r="J29" s="50">
        <f t="shared" si="1"/>
        <v>0</v>
      </c>
      <c r="K29" s="14"/>
    </row>
    <row r="30" spans="1:11" ht="16.5" customHeight="1">
      <c r="A30" s="15"/>
      <c r="B30" s="63"/>
      <c r="C30" s="63"/>
      <c r="D30" s="25"/>
      <c r="E30" s="30"/>
      <c r="F30" s="19"/>
      <c r="G30" s="19">
        <f t="shared" si="0"/>
        <v>0</v>
      </c>
      <c r="H30" s="29"/>
      <c r="I30" s="20"/>
      <c r="J30" s="50">
        <f t="shared" si="1"/>
        <v>0</v>
      </c>
      <c r="K30" s="15"/>
    </row>
    <row r="31" spans="1:11" ht="16.5" customHeight="1">
      <c r="A31" s="14"/>
      <c r="B31" s="62"/>
      <c r="C31" s="62"/>
      <c r="D31" s="28"/>
      <c r="E31" s="26"/>
      <c r="F31" s="19"/>
      <c r="G31" s="19">
        <f>(D31*E31)</f>
        <v>0</v>
      </c>
      <c r="H31" s="29"/>
      <c r="I31" s="20"/>
      <c r="J31" s="50">
        <f>(D31*H31)</f>
        <v>0</v>
      </c>
      <c r="K31" s="14"/>
    </row>
    <row r="32" spans="1:11" ht="16.5" customHeight="1">
      <c r="A32" s="14"/>
      <c r="B32" s="62"/>
      <c r="C32" s="62"/>
      <c r="D32" s="28"/>
      <c r="E32" s="26"/>
      <c r="F32" s="19"/>
      <c r="G32" s="19">
        <f t="shared" ref="G32:G36" si="10">(D32*E32)</f>
        <v>0</v>
      </c>
      <c r="H32" s="29"/>
      <c r="I32" s="20"/>
      <c r="J32" s="50">
        <f t="shared" ref="J32:J36" si="11">(D32*H32)</f>
        <v>0</v>
      </c>
      <c r="K32" s="14"/>
    </row>
    <row r="33" spans="1:11" ht="16.5" customHeight="1">
      <c r="A33" s="14"/>
      <c r="B33" s="62"/>
      <c r="C33" s="62"/>
      <c r="D33" s="28"/>
      <c r="E33" s="26"/>
      <c r="F33" s="19"/>
      <c r="G33" s="19">
        <f t="shared" si="10"/>
        <v>0</v>
      </c>
      <c r="H33" s="29"/>
      <c r="I33" s="20"/>
      <c r="J33" s="50">
        <f t="shared" si="11"/>
        <v>0</v>
      </c>
      <c r="K33" s="14"/>
    </row>
    <row r="34" spans="1:11" ht="16.5" customHeight="1">
      <c r="A34" s="14"/>
      <c r="B34" s="62"/>
      <c r="C34" s="62"/>
      <c r="D34" s="28"/>
      <c r="E34" s="26"/>
      <c r="F34" s="19"/>
      <c r="G34" s="19">
        <f t="shared" si="10"/>
        <v>0</v>
      </c>
      <c r="H34" s="29"/>
      <c r="I34" s="20"/>
      <c r="J34" s="50">
        <f t="shared" si="11"/>
        <v>0</v>
      </c>
      <c r="K34" s="14"/>
    </row>
    <row r="35" spans="1:11" ht="16.5" customHeight="1">
      <c r="A35" s="14"/>
      <c r="B35" s="62"/>
      <c r="C35" s="62"/>
      <c r="D35" s="28"/>
      <c r="E35" s="26"/>
      <c r="F35" s="19"/>
      <c r="G35" s="19">
        <f t="shared" si="10"/>
        <v>0</v>
      </c>
      <c r="H35" s="29"/>
      <c r="I35" s="20"/>
      <c r="J35" s="50">
        <f t="shared" si="11"/>
        <v>0</v>
      </c>
      <c r="K35" s="14"/>
    </row>
    <row r="36" spans="1:11" ht="16.5" customHeight="1">
      <c r="A36" s="15"/>
      <c r="B36" s="63"/>
      <c r="C36" s="63"/>
      <c r="D36" s="25"/>
      <c r="E36" s="30"/>
      <c r="F36" s="19"/>
      <c r="G36" s="19">
        <f t="shared" si="10"/>
        <v>0</v>
      </c>
      <c r="H36" s="29"/>
      <c r="I36" s="20"/>
      <c r="J36" s="50">
        <f t="shared" si="11"/>
        <v>0</v>
      </c>
      <c r="K36" s="15"/>
    </row>
    <row r="37" spans="1:11" ht="10" customHeight="1">
      <c r="F37" s="9"/>
      <c r="J37" s="45"/>
    </row>
    <row r="38" spans="1:11" s="56" customFormat="1" ht="25" customHeight="1">
      <c r="A38" s="51"/>
      <c r="B38" s="65" t="s">
        <v>25</v>
      </c>
      <c r="C38" s="65"/>
      <c r="D38" s="65"/>
      <c r="E38" s="65"/>
      <c r="F38" s="65"/>
      <c r="G38" s="65"/>
      <c r="H38" s="65"/>
      <c r="I38" s="65"/>
      <c r="J38" s="65"/>
      <c r="K38" s="51"/>
    </row>
    <row r="39" spans="1:11" ht="26">
      <c r="A39" s="8"/>
      <c r="B39" s="66" t="s">
        <v>8</v>
      </c>
      <c r="C39" s="66"/>
      <c r="D39" s="66"/>
      <c r="E39" s="66"/>
      <c r="F39" s="17"/>
      <c r="G39" s="67" t="s">
        <v>6</v>
      </c>
      <c r="H39" s="67"/>
      <c r="I39" s="67"/>
      <c r="J39" s="67"/>
      <c r="K39" s="8"/>
    </row>
    <row r="40" spans="1:11" ht="33" customHeight="1">
      <c r="A40" s="8"/>
      <c r="B40" s="68">
        <f>SUM(G9:G36)</f>
        <v>3450</v>
      </c>
      <c r="C40" s="69"/>
      <c r="D40" s="69"/>
      <c r="E40" s="69"/>
      <c r="F40" s="58"/>
      <c r="G40" s="70">
        <f>SUM(J9:J36)</f>
        <v>2190</v>
      </c>
      <c r="H40" s="71"/>
      <c r="I40" s="71"/>
      <c r="J40" s="71"/>
      <c r="K40" s="8"/>
    </row>
    <row r="41" spans="1:11">
      <c r="F41" s="9"/>
    </row>
    <row r="42" spans="1:11" s="23" customFormat="1" ht="29" customHeight="1">
      <c r="A42" s="22"/>
      <c r="B42" s="22" t="s">
        <v>12</v>
      </c>
      <c r="C42" s="22"/>
      <c r="D42" s="22"/>
      <c r="E42" s="22"/>
      <c r="F42" s="31"/>
      <c r="G42" s="22"/>
      <c r="H42" s="64">
        <f>B40-G40-49</f>
        <v>1211</v>
      </c>
      <c r="I42" s="64"/>
      <c r="J42" s="64"/>
      <c r="K42" s="22"/>
    </row>
  </sheetData>
  <sheetProtection sheet="1" objects="1" scenarios="1" selectLockedCells="1"/>
  <mergeCells count="40">
    <mergeCell ref="B36:C36"/>
    <mergeCell ref="B31:C31"/>
    <mergeCell ref="B1:E1"/>
    <mergeCell ref="G1:H1"/>
    <mergeCell ref="B2:F2"/>
    <mergeCell ref="G2:H2"/>
    <mergeCell ref="C4:G4"/>
    <mergeCell ref="E6:F6"/>
    <mergeCell ref="B21:C21"/>
    <mergeCell ref="B22:C22"/>
    <mergeCell ref="B23:C23"/>
    <mergeCell ref="B24:C24"/>
    <mergeCell ref="B25:C25"/>
    <mergeCell ref="B26:C26"/>
    <mergeCell ref="B27:C27"/>
    <mergeCell ref="B28:C28"/>
    <mergeCell ref="H42:J42"/>
    <mergeCell ref="B9:C9"/>
    <mergeCell ref="B10:C10"/>
    <mergeCell ref="B11:C11"/>
    <mergeCell ref="B12:C12"/>
    <mergeCell ref="B29:C29"/>
    <mergeCell ref="B30:C30"/>
    <mergeCell ref="B38:J38"/>
    <mergeCell ref="B39:E39"/>
    <mergeCell ref="G39:J39"/>
    <mergeCell ref="B40:E40"/>
    <mergeCell ref="G40:J40"/>
    <mergeCell ref="B32:C32"/>
    <mergeCell ref="B33:C33"/>
    <mergeCell ref="B34:C34"/>
    <mergeCell ref="B35:C35"/>
    <mergeCell ref="B18:C18"/>
    <mergeCell ref="B19:C19"/>
    <mergeCell ref="B20:C20"/>
    <mergeCell ref="B13:C13"/>
    <mergeCell ref="B14:C14"/>
    <mergeCell ref="B15:C15"/>
    <mergeCell ref="B16:C16"/>
    <mergeCell ref="B17:C17"/>
  </mergeCells>
  <dataValidations count="1">
    <dataValidation type="whole" allowBlank="1" showErrorMessage="1" errorTitle="Please select another value" error="The maximum length of a loan for this calculator is 30 years (360 months)" promptTitle="Please select another value" prompt="The maximum length of a loan for this calculator is 30 years (360 months)" sqref="D33:D35 D25:D27 D29 D12:D13 D21 D17:D19" xr:uid="{87F77F92-9719-7344-B723-7A71C0269667}">
      <formula1>1</formula1>
      <formula2>360</formula2>
    </dataValidation>
  </dataValidations>
  <printOptions horizontalCentered="1"/>
  <pageMargins left="0.25" right="0.25" top="0.75" bottom="0.75" header="0.3" footer="0.3"/>
  <pageSetup scale="94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K32"/>
  <sheetViews>
    <sheetView showGridLines="0" zoomScale="200" zoomScaleNormal="200" zoomScalePageLayoutView="200" workbookViewId="0">
      <selection activeCell="C4" sqref="C4:G4"/>
    </sheetView>
  </sheetViews>
  <sheetFormatPr baseColWidth="10" defaultColWidth="9" defaultRowHeight="16"/>
  <cols>
    <col min="1" max="1" width="1.796875" style="3" customWidth="1"/>
    <col min="2" max="2" width="15.59765625" style="21" customWidth="1"/>
    <col min="3" max="3" width="14.59765625" style="3" customWidth="1"/>
    <col min="4" max="4" width="7" style="3" customWidth="1"/>
    <col min="5" max="5" width="17.3984375" style="3" customWidth="1"/>
    <col min="6" max="6" width="1.796875" style="3" customWidth="1"/>
    <col min="7" max="7" width="17.3984375" style="3" customWidth="1"/>
    <col min="8" max="8" width="15.796875" style="3" customWidth="1"/>
    <col min="9" max="9" width="1.3984375" style="3" customWidth="1"/>
    <col min="10" max="10" width="17.3984375" style="21" customWidth="1"/>
    <col min="11" max="11" width="1.796875" style="3" customWidth="1"/>
    <col min="12" max="16384" width="9" style="3"/>
  </cols>
  <sheetData>
    <row r="1" spans="1:11" ht="22.5" customHeight="1">
      <c r="A1" s="1"/>
      <c r="B1" s="72" t="s">
        <v>27</v>
      </c>
      <c r="C1" s="72"/>
      <c r="D1" s="72"/>
      <c r="E1" s="72"/>
      <c r="F1" s="1" t="s">
        <v>11</v>
      </c>
      <c r="G1" s="73"/>
      <c r="H1" s="73"/>
      <c r="I1" s="47"/>
      <c r="J1" s="2"/>
      <c r="K1" s="1" t="s">
        <v>0</v>
      </c>
    </row>
    <row r="2" spans="1:11" ht="23.25" customHeight="1">
      <c r="A2" s="4"/>
      <c r="B2" s="74" t="s">
        <v>10</v>
      </c>
      <c r="C2" s="74"/>
      <c r="D2" s="74"/>
      <c r="E2" s="74"/>
      <c r="F2" s="74"/>
      <c r="G2" s="75"/>
      <c r="H2" s="75"/>
      <c r="I2" s="46"/>
      <c r="J2" s="5"/>
      <c r="K2" s="4"/>
    </row>
    <row r="3" spans="1:11" ht="8" customHeight="1">
      <c r="B3" s="3"/>
      <c r="C3" s="32"/>
      <c r="D3" s="32"/>
      <c r="E3" s="32"/>
      <c r="F3" s="32"/>
      <c r="G3" s="32"/>
      <c r="J3" s="32"/>
    </row>
    <row r="4" spans="1:11" ht="19">
      <c r="B4" s="33" t="s">
        <v>2</v>
      </c>
      <c r="C4" s="76" t="s">
        <v>28</v>
      </c>
      <c r="D4" s="77"/>
      <c r="E4" s="77"/>
      <c r="F4" s="77"/>
      <c r="G4" s="78"/>
      <c r="H4" s="7" t="s">
        <v>1</v>
      </c>
      <c r="I4" s="34"/>
      <c r="J4" s="49">
        <v>42887</v>
      </c>
    </row>
    <row r="5" spans="1:11" ht="7" customHeight="1">
      <c r="B5" s="36"/>
      <c r="C5" s="38"/>
      <c r="D5" s="39"/>
      <c r="E5" s="38"/>
      <c r="F5" s="38"/>
      <c r="G5" s="38"/>
      <c r="H5" s="7"/>
      <c r="I5" s="7"/>
      <c r="J5" s="40"/>
    </row>
    <row r="6" spans="1:11" ht="19">
      <c r="B6" s="6" t="s">
        <v>3</v>
      </c>
      <c r="C6" s="35"/>
      <c r="D6" s="37">
        <v>35</v>
      </c>
      <c r="E6" s="79" t="s">
        <v>14</v>
      </c>
      <c r="F6" s="80"/>
      <c r="G6" s="59">
        <v>3000</v>
      </c>
      <c r="H6" s="79" t="s">
        <v>15</v>
      </c>
      <c r="I6" s="80"/>
      <c r="J6" s="59">
        <v>125</v>
      </c>
    </row>
    <row r="7" spans="1:11" ht="10" customHeight="1">
      <c r="B7" s="3"/>
      <c r="J7" s="3"/>
    </row>
    <row r="8" spans="1:11" ht="20" customHeight="1">
      <c r="A8" s="10"/>
      <c r="B8" s="52" t="s">
        <v>18</v>
      </c>
      <c r="C8" s="51"/>
      <c r="D8" s="10"/>
      <c r="E8" s="11"/>
      <c r="F8" s="10"/>
      <c r="G8" s="12" t="s">
        <v>22</v>
      </c>
      <c r="H8" s="10"/>
      <c r="I8" s="10"/>
      <c r="J8" s="13"/>
      <c r="K8" s="10"/>
    </row>
    <row r="9" spans="1:11" ht="15" customHeight="1">
      <c r="A9" s="10"/>
      <c r="B9" s="10" t="s">
        <v>17</v>
      </c>
      <c r="C9" s="10"/>
      <c r="D9" s="10"/>
      <c r="E9" s="11" t="s">
        <v>19</v>
      </c>
      <c r="F9" s="10" t="s">
        <v>0</v>
      </c>
      <c r="G9" s="12" t="s">
        <v>21</v>
      </c>
      <c r="H9" s="10"/>
      <c r="I9" s="10"/>
      <c r="J9" s="13" t="s">
        <v>5</v>
      </c>
      <c r="K9" s="10"/>
    </row>
    <row r="10" spans="1:11" ht="16.5" customHeight="1">
      <c r="A10" s="14"/>
      <c r="B10" s="81" t="s">
        <v>29</v>
      </c>
      <c r="C10" s="81"/>
      <c r="D10" s="81"/>
      <c r="E10" s="24">
        <v>15</v>
      </c>
      <c r="F10" s="15"/>
      <c r="G10" s="26">
        <v>30</v>
      </c>
      <c r="H10" s="16"/>
      <c r="I10" s="16"/>
      <c r="J10" s="20">
        <f t="shared" ref="J10:J14" si="0">(E10*G10)</f>
        <v>450</v>
      </c>
      <c r="K10" s="14"/>
    </row>
    <row r="11" spans="1:11" ht="16.5" customHeight="1">
      <c r="A11" s="14"/>
      <c r="B11" s="48"/>
      <c r="C11" s="48"/>
      <c r="D11" s="48"/>
      <c r="E11" s="24"/>
      <c r="F11" s="15"/>
      <c r="G11" s="26"/>
      <c r="H11" s="16"/>
      <c r="I11" s="16"/>
      <c r="J11" s="20">
        <f t="shared" si="0"/>
        <v>0</v>
      </c>
      <c r="K11" s="14"/>
    </row>
    <row r="12" spans="1:11" ht="16.5" customHeight="1">
      <c r="A12" s="14"/>
      <c r="B12" s="48"/>
      <c r="C12" s="48"/>
      <c r="D12" s="48"/>
      <c r="E12" s="24"/>
      <c r="F12" s="15"/>
      <c r="G12" s="26"/>
      <c r="H12" s="16"/>
      <c r="I12" s="16"/>
      <c r="J12" s="20">
        <f t="shared" si="0"/>
        <v>0</v>
      </c>
      <c r="K12" s="14"/>
    </row>
    <row r="13" spans="1:11" ht="16.5" customHeight="1">
      <c r="A13" s="14"/>
      <c r="B13" s="82"/>
      <c r="C13" s="82"/>
      <c r="D13" s="82"/>
      <c r="E13" s="41"/>
      <c r="F13" s="42"/>
      <c r="G13" s="43"/>
      <c r="H13" s="44"/>
      <c r="I13" s="44"/>
      <c r="J13" s="20">
        <f t="shared" si="0"/>
        <v>0</v>
      </c>
      <c r="K13" s="14"/>
    </row>
    <row r="14" spans="1:11" ht="16.5" customHeight="1">
      <c r="A14" s="14"/>
      <c r="B14" s="62"/>
      <c r="C14" s="62"/>
      <c r="D14" s="62"/>
      <c r="E14" s="27"/>
      <c r="F14" s="15"/>
      <c r="G14" s="26"/>
      <c r="H14" s="16"/>
      <c r="I14" s="16"/>
      <c r="J14" s="20">
        <f t="shared" si="0"/>
        <v>0</v>
      </c>
      <c r="K14" s="14"/>
    </row>
    <row r="15" spans="1:11" ht="16.5" customHeight="1">
      <c r="A15" s="16"/>
      <c r="B15" s="83"/>
      <c r="C15" s="83"/>
      <c r="D15" s="83"/>
      <c r="E15" s="26"/>
      <c r="F15" s="16"/>
      <c r="G15" s="26"/>
      <c r="H15" s="16"/>
      <c r="I15" s="16"/>
      <c r="J15" s="20">
        <f>G15</f>
        <v>0</v>
      </c>
      <c r="K15" s="15"/>
    </row>
    <row r="16" spans="1:11" s="6" customFormat="1" ht="18" customHeight="1">
      <c r="A16" s="17"/>
      <c r="B16" s="17"/>
      <c r="C16" s="17"/>
      <c r="D16" s="17"/>
      <c r="E16" s="17"/>
      <c r="F16" s="17"/>
      <c r="G16" s="85" t="s">
        <v>23</v>
      </c>
      <c r="H16" s="85"/>
      <c r="I16" s="85"/>
      <c r="J16" s="57">
        <f>SUM(J10:J15)</f>
        <v>450</v>
      </c>
      <c r="K16" s="53"/>
    </row>
    <row r="17" spans="1:11" ht="10" customHeight="1">
      <c r="B17" s="3"/>
      <c r="J17" s="3"/>
    </row>
    <row r="18" spans="1:11" ht="20" customHeight="1">
      <c r="A18" s="10"/>
      <c r="B18" s="52" t="s">
        <v>20</v>
      </c>
      <c r="C18" s="10"/>
      <c r="D18" s="10"/>
      <c r="E18" s="11"/>
      <c r="F18" s="10"/>
      <c r="G18" s="12"/>
      <c r="H18" s="10"/>
      <c r="I18" s="10"/>
      <c r="J18" s="13"/>
      <c r="K18" s="10"/>
    </row>
    <row r="19" spans="1:11" ht="15" customHeight="1">
      <c r="A19" s="10"/>
      <c r="B19" s="10" t="s">
        <v>17</v>
      </c>
      <c r="C19" s="10"/>
      <c r="D19" s="10" t="s">
        <v>4</v>
      </c>
      <c r="E19" s="11" t="s">
        <v>7</v>
      </c>
      <c r="F19" s="11"/>
      <c r="G19" s="12" t="s">
        <v>9</v>
      </c>
      <c r="H19" s="11" t="s">
        <v>13</v>
      </c>
      <c r="I19" s="11"/>
      <c r="J19" s="13" t="s">
        <v>16</v>
      </c>
      <c r="K19" s="10"/>
    </row>
    <row r="20" spans="1:11" ht="16.5" customHeight="1">
      <c r="A20" s="14"/>
      <c r="B20" s="62" t="s">
        <v>30</v>
      </c>
      <c r="C20" s="62"/>
      <c r="D20" s="28">
        <v>20</v>
      </c>
      <c r="E20" s="26">
        <v>125</v>
      </c>
      <c r="F20" s="19"/>
      <c r="G20" s="19">
        <f>(D20*E20)</f>
        <v>2500</v>
      </c>
      <c r="H20" s="29">
        <v>50</v>
      </c>
      <c r="I20" s="20"/>
      <c r="J20" s="50">
        <f>(D20*H20)</f>
        <v>1000</v>
      </c>
      <c r="K20" s="14"/>
    </row>
    <row r="21" spans="1:11" ht="16.5" customHeight="1">
      <c r="A21" s="14"/>
      <c r="B21" s="62" t="s">
        <v>31</v>
      </c>
      <c r="C21" s="62"/>
      <c r="D21" s="28">
        <v>1</v>
      </c>
      <c r="E21" s="26">
        <v>350</v>
      </c>
      <c r="F21" s="19"/>
      <c r="G21" s="19">
        <f t="shared" ref="G21:G25" si="1">(D21*E21)</f>
        <v>350</v>
      </c>
      <c r="H21" s="29">
        <v>175</v>
      </c>
      <c r="I21" s="20"/>
      <c r="J21" s="50">
        <f t="shared" ref="J21:J25" si="2">(D21*H21)</f>
        <v>175</v>
      </c>
      <c r="K21" s="14"/>
    </row>
    <row r="22" spans="1:11" ht="16.5" customHeight="1">
      <c r="A22" s="14"/>
      <c r="B22" s="62" t="s">
        <v>32</v>
      </c>
      <c r="C22" s="62"/>
      <c r="D22" s="28">
        <v>1</v>
      </c>
      <c r="E22" s="26">
        <v>125</v>
      </c>
      <c r="F22" s="19"/>
      <c r="G22" s="19">
        <f t="shared" ref="G22" si="3">(D22*E22)</f>
        <v>125</v>
      </c>
      <c r="H22" s="29">
        <v>65</v>
      </c>
      <c r="I22" s="20"/>
      <c r="J22" s="50">
        <f t="shared" ref="J22" si="4">(D22*H22)</f>
        <v>65</v>
      </c>
      <c r="K22" s="14"/>
    </row>
    <row r="23" spans="1:11" ht="16.5" customHeight="1">
      <c r="A23" s="14"/>
      <c r="B23" s="62"/>
      <c r="C23" s="62"/>
      <c r="D23" s="28"/>
      <c r="E23" s="26"/>
      <c r="F23" s="19"/>
      <c r="G23" s="19">
        <f t="shared" si="1"/>
        <v>0</v>
      </c>
      <c r="H23" s="29"/>
      <c r="I23" s="20"/>
      <c r="J23" s="50">
        <f t="shared" si="2"/>
        <v>0</v>
      </c>
      <c r="K23" s="14"/>
    </row>
    <row r="24" spans="1:11" ht="16.5" customHeight="1">
      <c r="A24" s="14"/>
      <c r="B24" s="62"/>
      <c r="C24" s="62"/>
      <c r="D24" s="28"/>
      <c r="E24" s="26"/>
      <c r="F24" s="19"/>
      <c r="G24" s="19">
        <f t="shared" ref="G24" si="5">(D24*E24)</f>
        <v>0</v>
      </c>
      <c r="H24" s="29"/>
      <c r="I24" s="20"/>
      <c r="J24" s="50">
        <f t="shared" ref="J24" si="6">(D24*H24)</f>
        <v>0</v>
      </c>
      <c r="K24" s="14"/>
    </row>
    <row r="25" spans="1:11" ht="16.5" customHeight="1">
      <c r="A25" s="15"/>
      <c r="B25" s="63"/>
      <c r="C25" s="63"/>
      <c r="D25" s="25"/>
      <c r="E25" s="30"/>
      <c r="F25" s="19"/>
      <c r="G25" s="19">
        <f t="shared" si="1"/>
        <v>0</v>
      </c>
      <c r="H25" s="29"/>
      <c r="I25" s="20"/>
      <c r="J25" s="50">
        <f t="shared" si="2"/>
        <v>0</v>
      </c>
      <c r="K25" s="15"/>
    </row>
    <row r="26" spans="1:11" s="6" customFormat="1" ht="18" customHeight="1">
      <c r="A26" s="17"/>
      <c r="B26" s="17"/>
      <c r="C26" s="17"/>
      <c r="D26" s="17"/>
      <c r="E26" s="86" t="s">
        <v>24</v>
      </c>
      <c r="F26" s="86"/>
      <c r="G26" s="54">
        <f>SUM(G20:G25)</f>
        <v>2975</v>
      </c>
      <c r="H26" s="84" t="s">
        <v>26</v>
      </c>
      <c r="I26" s="84"/>
      <c r="J26" s="55">
        <f>SUM(J20:J25)</f>
        <v>1240</v>
      </c>
      <c r="K26" s="18"/>
    </row>
    <row r="27" spans="1:11" ht="10" customHeight="1">
      <c r="F27" s="9"/>
      <c r="J27" s="45"/>
    </row>
    <row r="28" spans="1:11" s="56" customFormat="1" ht="25" customHeight="1">
      <c r="A28" s="51"/>
      <c r="B28" s="65" t="s">
        <v>25</v>
      </c>
      <c r="C28" s="65"/>
      <c r="D28" s="65"/>
      <c r="E28" s="65"/>
      <c r="F28" s="65"/>
      <c r="G28" s="65"/>
      <c r="H28" s="65"/>
      <c r="I28" s="65"/>
      <c r="J28" s="65"/>
      <c r="K28" s="51"/>
    </row>
    <row r="29" spans="1:11" ht="26">
      <c r="A29" s="8"/>
      <c r="B29" s="66" t="s">
        <v>8</v>
      </c>
      <c r="C29" s="66"/>
      <c r="D29" s="66"/>
      <c r="E29" s="66"/>
      <c r="F29" s="17"/>
      <c r="G29" s="67" t="s">
        <v>6</v>
      </c>
      <c r="H29" s="67"/>
      <c r="I29" s="67"/>
      <c r="J29" s="67"/>
      <c r="K29" s="8"/>
    </row>
    <row r="30" spans="1:11" ht="33" customHeight="1">
      <c r="A30" s="8"/>
      <c r="B30" s="68">
        <f>J16+G26</f>
        <v>3425</v>
      </c>
      <c r="C30" s="69"/>
      <c r="D30" s="69"/>
      <c r="E30" s="69"/>
      <c r="F30" s="58"/>
      <c r="G30" s="70">
        <f>J16+J26</f>
        <v>1690</v>
      </c>
      <c r="H30" s="71"/>
      <c r="I30" s="71"/>
      <c r="J30" s="71"/>
      <c r="K30" s="8"/>
    </row>
    <row r="31" spans="1:11">
      <c r="F31" s="9"/>
    </row>
    <row r="32" spans="1:11" s="23" customFormat="1" ht="29" customHeight="1">
      <c r="A32" s="22"/>
      <c r="B32" s="22" t="s">
        <v>12</v>
      </c>
      <c r="C32" s="22"/>
      <c r="D32" s="22"/>
      <c r="E32" s="22"/>
      <c r="F32" s="31"/>
      <c r="G32" s="22"/>
      <c r="H32" s="64">
        <f>B30-G30-49</f>
        <v>1686</v>
      </c>
      <c r="I32" s="64"/>
      <c r="J32" s="64"/>
      <c r="K32" s="22"/>
    </row>
  </sheetData>
  <sheetProtection sheet="1" objects="1" scenarios="1" selectLockedCells="1"/>
  <mergeCells count="26">
    <mergeCell ref="B28:J28"/>
    <mergeCell ref="B29:E29"/>
    <mergeCell ref="G29:J29"/>
    <mergeCell ref="B30:E30"/>
    <mergeCell ref="G30:J30"/>
    <mergeCell ref="H6:I6"/>
    <mergeCell ref="B22:C22"/>
    <mergeCell ref="H26:I26"/>
    <mergeCell ref="G16:I16"/>
    <mergeCell ref="E26:F26"/>
    <mergeCell ref="G2:H2"/>
    <mergeCell ref="G1:H1"/>
    <mergeCell ref="B1:E1"/>
    <mergeCell ref="B2:F2"/>
    <mergeCell ref="H32:J32"/>
    <mergeCell ref="C4:G4"/>
    <mergeCell ref="B10:D10"/>
    <mergeCell ref="B13:D13"/>
    <mergeCell ref="B14:D14"/>
    <mergeCell ref="B20:C20"/>
    <mergeCell ref="B21:C21"/>
    <mergeCell ref="B23:C23"/>
    <mergeCell ref="B24:C24"/>
    <mergeCell ref="B25:C25"/>
    <mergeCell ref="B15:D15"/>
    <mergeCell ref="E6:F6"/>
  </mergeCells>
  <phoneticPr fontId="11" type="noConversion"/>
  <dataValidations count="1">
    <dataValidation type="whole" allowBlank="1" showErrorMessage="1" errorTitle="Please select another value" error="The maximum length of a loan for this calculator is 30 years (360 months)" promptTitle="Please select another value" prompt="The maximum length of a loan for this calculator is 30 years (360 months)" sqref="E14 D22:D24" xr:uid="{00000000-0002-0000-0000-000000000000}">
      <formula1>1</formula1>
      <formula2>360</formula2>
    </dataValidation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CASH Patients</vt:lpstr>
      <vt:lpstr>INSURANCE Patients</vt:lpstr>
      <vt:lpstr>'CASH Patients'!FullPrint</vt:lpstr>
      <vt:lpstr>FullPrint</vt:lpstr>
      <vt:lpstr>'CASH Patients'!InterestRate</vt:lpstr>
      <vt:lpstr>InterestRate</vt:lpstr>
      <vt:lpstr>'CASH Patients'!MonthlyLoanPayment</vt:lpstr>
      <vt:lpstr>MonthlyLoanPayment</vt:lpstr>
      <vt:lpstr>'CASH Patients'!Print_Area</vt:lpstr>
      <vt:lpstr>'INSURANCE Patients'!Print_Area</vt:lpstr>
      <vt:lpstr>'CASH Patients'!ValueOfHome</vt:lpstr>
      <vt:lpstr>ValueOfHome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Microsoft Office User</cp:lastModifiedBy>
  <cp:lastPrinted>2017-05-02T20:53:33Z</cp:lastPrinted>
  <dcterms:created xsi:type="dcterms:W3CDTF">2014-12-11T01:29:30Z</dcterms:created>
  <dcterms:modified xsi:type="dcterms:W3CDTF">2018-02-12T17:19:38Z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TF10000044</vt:lpwstr>
  </property>
</Properties>
</file>